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45" windowWidth="15195" windowHeight="8445" activeTab="7"/>
  </bookViews>
  <sheets>
    <sheet name="PJ" sheetId="1" r:id="rId1"/>
    <sheet name="SJ" sheetId="2" r:id="rId2"/>
    <sheet name="CRJ" sheetId="3" r:id="rId3"/>
    <sheet name="CPJ" sheetId="4" r:id="rId4"/>
    <sheet name="GJ &amp; BR" sheetId="9" r:id="rId5"/>
    <sheet name="PC" sheetId="5" r:id="rId6"/>
    <sheet name="PayRec" sheetId="8" r:id="rId7"/>
    <sheet name="TB" sheetId="7" r:id="rId8"/>
  </sheets>
  <calcPr calcId="152511"/>
</workbook>
</file>

<file path=xl/calcChain.xml><?xml version="1.0" encoding="utf-8"?>
<calcChain xmlns="http://schemas.openxmlformats.org/spreadsheetml/2006/main">
  <c r="D65" i="7" l="1"/>
  <c r="C60" i="7"/>
  <c r="D6" i="5" l="1"/>
  <c r="D5" i="5"/>
  <c r="D16" i="5"/>
  <c r="J15" i="4"/>
  <c r="J14" i="4"/>
  <c r="J7" i="4"/>
  <c r="J8" i="4"/>
  <c r="J9" i="4"/>
  <c r="J10" i="4"/>
  <c r="J11" i="4"/>
  <c r="J12" i="4"/>
  <c r="J6" i="4"/>
  <c r="J5" i="4"/>
  <c r="L5" i="3"/>
  <c r="L6" i="3"/>
  <c r="L7" i="3"/>
  <c r="L8" i="3"/>
  <c r="L9" i="3"/>
  <c r="L10" i="3"/>
  <c r="L4" i="3"/>
  <c r="L11" i="3"/>
  <c r="F7" i="2"/>
  <c r="F5" i="2"/>
  <c r="F6" i="2"/>
  <c r="F4" i="2"/>
  <c r="F6" i="1"/>
  <c r="I20" i="4"/>
  <c r="H13" i="9"/>
  <c r="H8" i="9"/>
  <c r="N8" i="8"/>
  <c r="O8" i="8"/>
  <c r="N9" i="8"/>
  <c r="O9" i="8"/>
  <c r="N10" i="8"/>
  <c r="O10" i="8"/>
  <c r="N11" i="8"/>
  <c r="O11" i="8"/>
  <c r="H12" i="8"/>
  <c r="I12" i="8"/>
  <c r="J12" i="8"/>
  <c r="K12" i="8"/>
  <c r="L12" i="8"/>
  <c r="M12" i="8"/>
  <c r="N12" i="8"/>
  <c r="O12" i="8"/>
  <c r="C55" i="7"/>
  <c r="D55" i="7"/>
  <c r="D4" i="5"/>
  <c r="D15" i="5"/>
  <c r="D17" i="5"/>
  <c r="E15" i="5"/>
  <c r="F15" i="5"/>
  <c r="G15" i="5"/>
  <c r="I15" i="5"/>
  <c r="K15" i="5"/>
  <c r="E20" i="4"/>
  <c r="H20" i="4"/>
  <c r="E11" i="3"/>
  <c r="F11" i="3"/>
  <c r="G11" i="3"/>
  <c r="H11" i="3"/>
  <c r="I11" i="3"/>
  <c r="J11" i="3"/>
  <c r="K11" i="3"/>
  <c r="F8" i="2"/>
  <c r="G8" i="2"/>
  <c r="H8" i="2"/>
  <c r="I8" i="2"/>
  <c r="J8" i="2"/>
  <c r="F7" i="1"/>
  <c r="G7" i="1"/>
  <c r="H7" i="1"/>
  <c r="I7" i="1"/>
  <c r="J20" i="4"/>
</calcChain>
</file>

<file path=xl/sharedStrings.xml><?xml version="1.0" encoding="utf-8"?>
<sst xmlns="http://schemas.openxmlformats.org/spreadsheetml/2006/main" count="274" uniqueCount="200">
  <si>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</si>
  <si>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</si>
  <si>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</si>
  <si>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</si>
  <si>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</si>
  <si>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</si>
  <si>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</si>
  <si>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</si>
  <si>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</si>
  <si>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</si>
  <si>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</si>
  <si>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</si>
  <si>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</si>
  <si>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</si>
  <si>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</si>
  <si>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</si>
  <si>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</si>
  <si>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</si>
  <si>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</si>
  <si>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>Reynolds Paper</t>
  </si>
  <si>
    <t>(201)</t>
  </si>
  <si>
    <t>(505)</t>
  </si>
  <si>
    <t>(207)</t>
  </si>
  <si>
    <t xml:space="preserve">        15</t>
  </si>
  <si>
    <t>Rainbow Supplies</t>
  </si>
  <si>
    <t>1/10,n/30</t>
  </si>
  <si>
    <t>(504)</t>
  </si>
  <si>
    <t xml:space="preserve">          8</t>
  </si>
  <si>
    <t>PJ 5</t>
  </si>
  <si>
    <t>June   15</t>
  </si>
  <si>
    <t xml:space="preserve">        14</t>
  </si>
  <si>
    <t>2/10,n/30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</si>
  <si>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</si>
  <si>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</si>
  <si>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</si>
  <si>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</si>
  <si>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</si>
  <si>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</si>
  <si>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</si>
  <si>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</si>
  <si>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Beavis &amp; Sons</t>
  </si>
  <si>
    <t>S. Miller</t>
  </si>
  <si>
    <t>(105)</t>
  </si>
  <si>
    <t>(401)</t>
  </si>
  <si>
    <t>(402)</t>
  </si>
  <si>
    <t>(206)</t>
  </si>
  <si>
    <t>(208)</t>
  </si>
  <si>
    <t>K.Young Painting</t>
  </si>
  <si>
    <t>SJ 5</t>
  </si>
  <si>
    <t>June    5</t>
  </si>
  <si>
    <t xml:space="preserve">           8</t>
  </si>
  <si>
    <t>11cn</t>
  </si>
  <si>
    <t xml:space="preserve">         20</t>
  </si>
  <si>
    <t xml:space="preserve">         10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</si>
  <si>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</si>
  <si>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</si>
  <si>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</si>
  <si>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</si>
  <si>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</si>
  <si>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</si>
  <si>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</si>
  <si>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</si>
  <si>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</si>
  <si>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</si>
  <si>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</si>
  <si>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</si>
  <si>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 xml:space="preserve">        30</t>
  </si>
  <si>
    <t>(406)</t>
  </si>
  <si>
    <t xml:space="preserve">           1</t>
  </si>
  <si>
    <t>Mortgage Payable</t>
  </si>
  <si>
    <t>Rental Revenue</t>
  </si>
  <si>
    <t>June   1</t>
  </si>
  <si>
    <t>Clear-Vu</t>
  </si>
  <si>
    <t>Sales Service</t>
  </si>
  <si>
    <t>on invoice #11   -2%</t>
  </si>
  <si>
    <t>on invoice #12   -2%</t>
  </si>
  <si>
    <t xml:space="preserve">         30</t>
  </si>
  <si>
    <t xml:space="preserve">        18</t>
  </si>
  <si>
    <t>CRJ 5</t>
  </si>
  <si>
    <t xml:space="preserve">        19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</si>
  <si>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</si>
  <si>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</si>
  <si>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</si>
  <si>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</si>
  <si>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</si>
  <si>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</si>
  <si>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</si>
  <si>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</si>
  <si>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</si>
  <si>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</si>
  <si>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</si>
  <si>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>Insurance Prepaid</t>
  </si>
  <si>
    <t>PST Payable</t>
  </si>
  <si>
    <t>Delivery Expense</t>
  </si>
  <si>
    <t>Freight In</t>
  </si>
  <si>
    <t>GST Payable</t>
  </si>
  <si>
    <t>Land</t>
  </si>
  <si>
    <t>Building</t>
  </si>
  <si>
    <t>Petty Cash Fund</t>
  </si>
  <si>
    <t>Bank Charges Expense</t>
  </si>
  <si>
    <t>Office Supplies Expense</t>
  </si>
  <si>
    <t>Postage Expense</t>
  </si>
  <si>
    <t>Miscellaneous Expense</t>
  </si>
  <si>
    <t>June    1</t>
  </si>
  <si>
    <t>Interest Exp on Mortgage</t>
  </si>
  <si>
    <t>on invoice #203</t>
  </si>
  <si>
    <t xml:space="preserve">           3</t>
  </si>
  <si>
    <t>on invoice #153</t>
  </si>
  <si>
    <t xml:space="preserve">           5</t>
  </si>
  <si>
    <t>Workers Comp Exp</t>
  </si>
  <si>
    <t>for May</t>
  </si>
  <si>
    <t>Salaries Payable</t>
  </si>
  <si>
    <t>Firestone, Saul</t>
  </si>
  <si>
    <t>Harluck, Peter</t>
  </si>
  <si>
    <t>Mann, Peggy</t>
  </si>
  <si>
    <t>&lt; your name &gt;</t>
  </si>
  <si>
    <t>CPP Payable</t>
  </si>
  <si>
    <t>EI Payable</t>
  </si>
  <si>
    <t>Life/Health Plan Payable</t>
  </si>
  <si>
    <t xml:space="preserve">         23</t>
  </si>
  <si>
    <t>Cash Over/Short</t>
  </si>
  <si>
    <t>CPJ 5</t>
  </si>
  <si>
    <t>PETTY CASH SHEET</t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</si>
  <si>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</si>
  <si>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</si>
  <si>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</si>
  <si>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</si>
  <si>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</si>
  <si>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</si>
  <si>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</si>
  <si>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</si>
  <si>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</si>
  <si>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postage</t>
  </si>
  <si>
    <t>Total paid out</t>
  </si>
  <si>
    <t>Cash on hand</t>
  </si>
  <si>
    <t>Reimbursement for</t>
  </si>
  <si>
    <t>Page #    2</t>
  </si>
  <si>
    <t>coffee supplies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</si>
  <si>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</si>
  <si>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>June  10</t>
  </si>
  <si>
    <t xml:space="preserve">Cheque #  </t>
  </si>
  <si>
    <t>Bank Statement Balance, May 31, 20--</t>
  </si>
  <si>
    <t>less Outstanding Cheque #57</t>
  </si>
  <si>
    <t>Adjusted Balance</t>
  </si>
  <si>
    <t>Bank Balance in GL, May 31, 20--</t>
  </si>
  <si>
    <t>less Bank Charges</t>
  </si>
  <si>
    <t>Bank Reconciliation</t>
  </si>
  <si>
    <r>
      <t xml:space="preserve">for </t>
    </r>
    <r>
      <rPr>
        <b/>
        <sz val="10"/>
        <rFont val="Arial"/>
        <family val="2"/>
      </rPr>
      <t>May, 20--</t>
    </r>
  </si>
  <si>
    <t>Bank</t>
  </si>
  <si>
    <t>Vehicles</t>
  </si>
  <si>
    <t>Tools &amp; Equipment</t>
  </si>
  <si>
    <t>Capital, Henri Martin</t>
  </si>
  <si>
    <t>Capital, Wes Corbett</t>
  </si>
  <si>
    <t>Advertising Expense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</si>
  <si>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</si>
  <si>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</si>
  <si>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</si>
  <si>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</si>
  <si>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</si>
  <si>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Sales Discounts</t>
  </si>
  <si>
    <t>Purchase Discounts</t>
  </si>
  <si>
    <t>Donation Expense</t>
  </si>
  <si>
    <t>June 30, 20--</t>
  </si>
  <si>
    <t>Fed. Inc. Tax Payable</t>
  </si>
  <si>
    <t>Prov. Inc. Tax Payable</t>
  </si>
  <si>
    <t>CPP Expense</t>
  </si>
  <si>
    <t>EI Expense</t>
  </si>
  <si>
    <t>Interest Expense on Mortgage</t>
  </si>
  <si>
    <t>Life/Health Plan Expense</t>
  </si>
  <si>
    <t>Salaries Expense</t>
  </si>
  <si>
    <t>KBC Decorating Company</t>
  </si>
  <si>
    <t>Trial Balance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</si>
  <si>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</si>
  <si>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</si>
  <si>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</si>
  <si>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</si>
  <si>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</si>
  <si>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</si>
  <si>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</si>
  <si>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</si>
  <si>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</si>
  <si>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</si>
  <si>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</si>
  <si>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</si>
  <si>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</si>
  <si>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EMPLOYEE PAYROLL RECORD</t>
  </si>
  <si>
    <t>GJ4</t>
  </si>
  <si>
    <t>Jun  30</t>
  </si>
  <si>
    <t>monthly payroll</t>
  </si>
  <si>
    <t>employer's contributions</t>
  </si>
  <si>
    <t>General Journal</t>
  </si>
  <si>
    <t>PST Commission Revenue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</si>
  <si>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</si>
  <si>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</si>
  <si>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</si>
  <si>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</si>
  <si>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</si>
  <si>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Purchases Paint &amp; Supplies</t>
  </si>
  <si>
    <t>Purchases Wallpaper</t>
  </si>
  <si>
    <t>Workers' Compensation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</si>
</sst>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  <font>
      <b/>
      <sz val="10"/>
      <name val="Helvetica"/>
    </font>
    <font>
      <b/>
      <sz val="12"/>
      <name val="Helvetica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1" xfId="1" applyFont="1" applyFill="1" applyBorder="1"/>
    <xf numFmtId="43" fontId="1" fillId="0" borderId="4" xfId="1" applyFill="1" applyBorder="1"/>
    <xf numFmtId="43" fontId="1" fillId="0" borderId="5" xfId="1" applyFill="1" applyBorder="1"/>
    <xf numFmtId="43" fontId="1" fillId="0" borderId="6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7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3" fontId="1" fillId="0" borderId="1" xfId="1" quotePrefix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8" xfId="0" quotePrefix="1" applyNumberFormat="1" applyFont="1" applyFill="1" applyBorder="1" applyAlignment="1">
      <alignment horizontal="center"/>
    </xf>
    <xf numFmtId="43" fontId="6" fillId="0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7" xfId="0" applyNumberFormat="1" applyFont="1" applyFill="1" applyBorder="1"/>
    <xf numFmtId="43" fontId="7" fillId="0" borderId="4" xfId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5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7" xfId="1" applyFont="1" applyFill="1" applyBorder="1"/>
    <xf numFmtId="43" fontId="7" fillId="0" borderId="8" xfId="1" applyFont="1" applyFill="1" applyBorder="1"/>
    <xf numFmtId="43" fontId="6" fillId="0" borderId="8" xfId="1" quotePrefix="1" applyFont="1" applyFill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/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43" fontId="1" fillId="0" borderId="14" xfId="1" applyFill="1" applyBorder="1"/>
    <xf numFmtId="43" fontId="1" fillId="0" borderId="15" xfId="1" applyFill="1" applyBorder="1"/>
    <xf numFmtId="43" fontId="1" fillId="0" borderId="13" xfId="1" applyFill="1" applyBorder="1"/>
    <xf numFmtId="43" fontId="1" fillId="0" borderId="16" xfId="1" applyFill="1" applyBorder="1"/>
    <xf numFmtId="43" fontId="1" fillId="0" borderId="17" xfId="1" applyFill="1" applyBorder="1"/>
    <xf numFmtId="43" fontId="1" fillId="0" borderId="18" xfId="1" applyFill="1" applyBorder="1"/>
    <xf numFmtId="43" fontId="1" fillId="0" borderId="19" xfId="1" applyFill="1" applyBorder="1"/>
    <xf numFmtId="43" fontId="1" fillId="0" borderId="20" xfId="1" applyFill="1" applyBorder="1"/>
    <xf numFmtId="0" fontId="0" fillId="0" borderId="0" xfId="0" applyFill="1" applyAlignment="1">
      <alignment horizontal="left" indent="1"/>
    </xf>
    <xf numFmtId="0" fontId="0" fillId="0" borderId="21" xfId="0" applyFill="1" applyBorder="1"/>
    <xf numFmtId="0" fontId="2" fillId="0" borderId="13" xfId="0" quotePrefix="1" applyFont="1" applyFill="1" applyBorder="1" applyAlignment="1">
      <alignment horizontal="center"/>
    </xf>
    <xf numFmtId="43" fontId="0" fillId="0" borderId="0" xfId="1" applyFont="1" applyBorder="1"/>
    <xf numFmtId="44" fontId="0" fillId="0" borderId="0" xfId="2" applyFont="1" applyBorder="1"/>
    <xf numFmtId="44" fontId="0" fillId="0" borderId="22" xfId="2" applyFont="1" applyBorder="1"/>
    <xf numFmtId="0" fontId="0" fillId="0" borderId="0" xfId="0" applyAlignment="1">
      <alignment horizontal="center"/>
    </xf>
    <xf numFmtId="43" fontId="1" fillId="0" borderId="22" xfId="1" applyBorder="1"/>
    <xf numFmtId="0" fontId="0" fillId="0" borderId="0" xfId="0" quotePrefix="1"/>
    <xf numFmtId="0" fontId="0" fillId="0" borderId="23" xfId="0" applyFill="1" applyBorder="1"/>
    <xf numFmtId="0" fontId="4" fillId="0" borderId="23" xfId="0" applyFont="1" applyFill="1" applyBorder="1"/>
    <xf numFmtId="0" fontId="4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7" fillId="0" borderId="26" xfId="0" applyFont="1" applyFill="1" applyBorder="1"/>
    <xf numFmtId="0" fontId="3" fillId="0" borderId="26" xfId="0" applyFont="1" applyFill="1" applyBorder="1" applyAlignment="1">
      <alignment horizontal="center"/>
    </xf>
    <xf numFmtId="43" fontId="3" fillId="0" borderId="26" xfId="1" applyFont="1" applyFill="1" applyBorder="1"/>
    <xf numFmtId="43" fontId="3" fillId="0" borderId="26" xfId="1" applyFont="1" applyFill="1" applyBorder="1" applyAlignment="1">
      <alignment horizontal="center"/>
    </xf>
    <xf numFmtId="43" fontId="7" fillId="0" borderId="26" xfId="1" applyFont="1" applyFill="1" applyBorder="1"/>
    <xf numFmtId="43" fontId="7" fillId="0" borderId="27" xfId="0" applyNumberFormat="1" applyFont="1" applyFill="1" applyBorder="1"/>
    <xf numFmtId="43" fontId="7" fillId="0" borderId="26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0" borderId="29" xfId="0" applyFont="1" applyFill="1" applyBorder="1"/>
    <xf numFmtId="0" fontId="3" fillId="0" borderId="29" xfId="0" applyFont="1" applyFill="1" applyBorder="1" applyAlignment="1">
      <alignment horizontal="center"/>
    </xf>
    <xf numFmtId="43" fontId="3" fillId="0" borderId="29" xfId="1" applyFont="1" applyFill="1" applyBorder="1"/>
    <xf numFmtId="43" fontId="3" fillId="0" borderId="29" xfId="1" applyFont="1" applyFill="1" applyBorder="1" applyAlignment="1">
      <alignment horizontal="center"/>
    </xf>
    <xf numFmtId="43" fontId="7" fillId="0" borderId="29" xfId="1" applyFont="1" applyFill="1" applyBorder="1"/>
    <xf numFmtId="43" fontId="7" fillId="0" borderId="30" xfId="0" applyNumberFormat="1" applyFont="1" applyFill="1" applyBorder="1"/>
    <xf numFmtId="43" fontId="7" fillId="0" borderId="29" xfId="0" applyNumberFormat="1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43" fontId="1" fillId="0" borderId="28" xfId="1" applyFill="1" applyBorder="1"/>
    <xf numFmtId="43" fontId="1" fillId="0" borderId="28" xfId="1" applyFill="1" applyBorder="1" applyAlignment="1">
      <alignment horizontal="center"/>
    </xf>
    <xf numFmtId="43" fontId="7" fillId="0" borderId="28" xfId="1" applyFont="1" applyFill="1" applyBorder="1"/>
    <xf numFmtId="43" fontId="1" fillId="0" borderId="30" xfId="1" applyFill="1" applyBorder="1"/>
    <xf numFmtId="43" fontId="7" fillId="0" borderId="30" xfId="1" applyFont="1" applyFill="1" applyBorder="1"/>
    <xf numFmtId="43" fontId="7" fillId="0" borderId="31" xfId="0" applyNumberFormat="1" applyFont="1" applyFill="1" applyBorder="1"/>
    <xf numFmtId="43" fontId="0" fillId="0" borderId="7" xfId="0" applyNumberFormat="1" applyFill="1" applyBorder="1"/>
    <xf numFmtId="0" fontId="0" fillId="0" borderId="29" xfId="0" applyFill="1" applyBorder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43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2" xfId="0" applyBorder="1"/>
    <xf numFmtId="0" fontId="2" fillId="0" borderId="0" xfId="0" quotePrefix="1" applyFont="1" applyAlignment="1">
      <alignment horizontal="center"/>
    </xf>
    <xf numFmtId="0" fontId="3" fillId="0" borderId="0" xfId="0" applyFont="1" applyFill="1" applyAlignment="1">
      <alignment horizontal="right"/>
    </xf>
    <xf numFmtId="43" fontId="13" fillId="0" borderId="14" xfId="1" applyFont="1" applyFill="1" applyBorder="1"/>
    <xf numFmtId="43" fontId="13" fillId="0" borderId="33" xfId="1" applyFont="1" applyFill="1" applyBorder="1"/>
    <xf numFmtId="43" fontId="13" fillId="0" borderId="5" xfId="1" applyFont="1" applyFill="1" applyBorder="1"/>
    <xf numFmtId="164" fontId="1" fillId="0" borderId="22" xfId="1" applyNumberFormat="1" applyFill="1" applyBorder="1"/>
    <xf numFmtId="0" fontId="3" fillId="0" borderId="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0" xfId="0" quotePrefix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09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</xdr:row>
      <xdr:rowOff>28575</xdr:rowOff>
    </xdr:from>
    <xdr:to>
      <xdr:col>2</xdr:col>
      <xdr:colOff>123825</xdr:colOff>
      <xdr:row>18</xdr:row>
      <xdr:rowOff>142875</xdr:rowOff>
    </xdr:to>
    <xdr:sp macro="" textlink="">
      <xdr:nvSpPr>
        <xdr:cNvPr id="2110" name="AutoShape 10"/>
        <xdr:cNvSpPr>
          <a:spLocks/>
        </xdr:cNvSpPr>
      </xdr:nvSpPr>
      <xdr:spPr bwMode="auto">
        <a:xfrm>
          <a:off x="2324100" y="288607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7" sqref="F7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7.2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19" t="s">
        <v>28</v>
      </c>
    </row>
    <row r="2" spans="1:13" x14ac:dyDescent="0.2">
      <c r="A2" s="126" t="s">
        <v>1</v>
      </c>
      <c r="B2" s="127"/>
      <c r="C2" s="127"/>
      <c r="D2" s="127"/>
      <c r="E2" s="127"/>
      <c r="F2" s="124"/>
      <c r="G2" s="128" t="s">
        <v>2</v>
      </c>
      <c r="H2" s="127"/>
      <c r="I2" s="127"/>
      <c r="J2" s="127"/>
      <c r="K2" s="127"/>
      <c r="L2" s="127"/>
      <c r="M2" s="124"/>
    </row>
    <row r="3" spans="1:13" ht="12.75" customHeight="1" x14ac:dyDescent="0.2">
      <c r="A3" s="129" t="s">
        <v>3</v>
      </c>
      <c r="B3" s="131" t="s">
        <v>4</v>
      </c>
      <c r="C3" s="129" t="s">
        <v>5</v>
      </c>
      <c r="D3" s="131" t="s">
        <v>6</v>
      </c>
      <c r="E3" s="131" t="s">
        <v>7</v>
      </c>
      <c r="F3" s="133" t="s">
        <v>8</v>
      </c>
      <c r="G3" s="135" t="s">
        <v>9</v>
      </c>
      <c r="H3" s="129" t="s">
        <v>10</v>
      </c>
      <c r="I3" s="129" t="s">
        <v>11</v>
      </c>
      <c r="J3" s="133"/>
      <c r="K3" s="124" t="s">
        <v>12</v>
      </c>
      <c r="L3" s="125"/>
      <c r="M3" s="125"/>
    </row>
    <row r="4" spans="1:13" ht="24" customHeight="1" x14ac:dyDescent="0.2">
      <c r="A4" s="130"/>
      <c r="B4" s="132"/>
      <c r="C4" s="130"/>
      <c r="D4" s="132"/>
      <c r="E4" s="132"/>
      <c r="F4" s="134"/>
      <c r="G4" s="136"/>
      <c r="H4" s="130"/>
      <c r="I4" s="130"/>
      <c r="J4" s="134"/>
      <c r="K4" s="4" t="s">
        <v>13</v>
      </c>
      <c r="L4" s="4" t="s">
        <v>14</v>
      </c>
      <c r="M4" s="4" t="s">
        <v>15</v>
      </c>
    </row>
    <row r="5" spans="1:13" x14ac:dyDescent="0.2">
      <c r="A5" s="23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ht="13.5" thickBot="1" x14ac:dyDescent="0.25">
      <c r="A6" s="9" t="s">
        <v>29</v>
      </c>
      <c r="B6" s="6" t="s">
        <v>24</v>
      </c>
      <c r="C6" s="10">
        <v>130</v>
      </c>
      <c r="D6" s="10" t="s">
        <v>25</v>
      </c>
      <c r="E6" s="11">
        <v>253</v>
      </c>
      <c r="F6" s="12">
        <f>SUM(G6:I6)+M6</f>
        <v>0</v>
      </c>
      <c r="G6" s="13"/>
      <c r="H6" s="14"/>
      <c r="I6" s="14"/>
      <c r="J6" s="14"/>
      <c r="K6" s="15"/>
      <c r="L6" s="20"/>
      <c r="M6" s="14"/>
    </row>
    <row r="7" spans="1:13" ht="13.5" thickBot="1" x14ac:dyDescent="0.25">
      <c r="A7" s="5"/>
      <c r="B7" s="6"/>
      <c r="C7" s="6"/>
      <c r="D7" s="6"/>
      <c r="E7" s="6"/>
      <c r="F7" s="17">
        <f>SUM(F6:F6)</f>
        <v>0</v>
      </c>
      <c r="G7" s="18">
        <f>SUM(G6:G6)</f>
        <v>0</v>
      </c>
      <c r="H7" s="17">
        <f>SUM(H6:H6)</f>
        <v>0</v>
      </c>
      <c r="I7" s="17">
        <f>SUM(I6:I6)</f>
        <v>0</v>
      </c>
      <c r="J7" s="17"/>
      <c r="K7" s="17"/>
      <c r="L7" s="17"/>
      <c r="M7" s="22"/>
    </row>
    <row r="8" spans="1:13" ht="13.5" thickTop="1" x14ac:dyDescent="0.2">
      <c r="A8" s="5"/>
      <c r="B8" s="6"/>
      <c r="C8" s="6"/>
      <c r="D8" s="6"/>
      <c r="E8" s="6"/>
      <c r="F8" s="19" t="s">
        <v>20</v>
      </c>
      <c r="G8" s="19" t="s">
        <v>26</v>
      </c>
      <c r="H8" s="19" t="s">
        <v>21</v>
      </c>
      <c r="I8" s="19" t="s">
        <v>22</v>
      </c>
      <c r="J8" s="6"/>
      <c r="K8" s="6"/>
      <c r="L8" s="6"/>
      <c r="M8" s="6"/>
    </row>
    <row r="9" spans="1:13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13">
    <mergeCell ref="K3:M3"/>
    <mergeCell ref="A2:F2"/>
    <mergeCell ref="G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4" sqref="G4:J7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0.25" customHeight="1" x14ac:dyDescent="0.2">
      <c r="A1" s="1"/>
      <c r="B1" s="1"/>
      <c r="C1" s="1"/>
      <c r="D1" s="2" t="s">
        <v>32</v>
      </c>
      <c r="E1" s="1"/>
      <c r="F1" s="1"/>
      <c r="G1" s="1"/>
      <c r="H1" s="1"/>
      <c r="I1" s="1"/>
      <c r="J1" s="119" t="s">
        <v>48</v>
      </c>
    </row>
    <row r="2" spans="1:10" ht="48" x14ac:dyDescent="0.2">
      <c r="A2" s="3" t="s">
        <v>33</v>
      </c>
      <c r="B2" s="3" t="s">
        <v>34</v>
      </c>
      <c r="C2" s="4" t="s">
        <v>5</v>
      </c>
      <c r="D2" s="3" t="s">
        <v>6</v>
      </c>
      <c r="E2" s="3" t="s">
        <v>7</v>
      </c>
      <c r="F2" s="4" t="s">
        <v>35</v>
      </c>
      <c r="G2" s="24" t="s">
        <v>36</v>
      </c>
      <c r="H2" s="24" t="s">
        <v>37</v>
      </c>
      <c r="I2" s="4" t="s">
        <v>38</v>
      </c>
      <c r="J2" s="4" t="s">
        <v>39</v>
      </c>
    </row>
    <row r="3" spans="1:10" x14ac:dyDescent="0.2">
      <c r="A3" s="23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49</v>
      </c>
      <c r="B4" s="6" t="s">
        <v>41</v>
      </c>
      <c r="C4" s="10">
        <v>11</v>
      </c>
      <c r="D4" s="10" t="s">
        <v>31</v>
      </c>
      <c r="E4" s="21">
        <v>153</v>
      </c>
      <c r="F4" s="14">
        <f>SUM(G4:J4)</f>
        <v>0</v>
      </c>
      <c r="G4" s="14"/>
      <c r="H4" s="14"/>
      <c r="I4" s="14"/>
      <c r="J4" s="14"/>
    </row>
    <row r="5" spans="1:10" x14ac:dyDescent="0.2">
      <c r="A5" s="5" t="s">
        <v>50</v>
      </c>
      <c r="B5" s="6" t="s">
        <v>47</v>
      </c>
      <c r="C5" s="10">
        <v>12</v>
      </c>
      <c r="D5" s="10" t="s">
        <v>31</v>
      </c>
      <c r="E5" s="21">
        <v>156</v>
      </c>
      <c r="F5" s="14">
        <f>SUM(G5:J5)</f>
        <v>0</v>
      </c>
      <c r="G5" s="14"/>
      <c r="H5" s="14"/>
      <c r="I5" s="14"/>
      <c r="J5" s="14"/>
    </row>
    <row r="6" spans="1:10" x14ac:dyDescent="0.2">
      <c r="A6" s="5" t="s">
        <v>50</v>
      </c>
      <c r="B6" s="6" t="s">
        <v>41</v>
      </c>
      <c r="C6" s="10" t="s">
        <v>51</v>
      </c>
      <c r="D6" s="10"/>
      <c r="E6" s="21">
        <v>153</v>
      </c>
      <c r="F6" s="14">
        <f>SUM(G6:J6)</f>
        <v>0</v>
      </c>
      <c r="G6" s="14"/>
      <c r="H6" s="25"/>
      <c r="I6" s="14"/>
      <c r="J6" s="14"/>
    </row>
    <row r="7" spans="1:10" ht="13.5" thickBot="1" x14ac:dyDescent="0.25">
      <c r="A7" s="5" t="s">
        <v>52</v>
      </c>
      <c r="B7" s="6" t="s">
        <v>40</v>
      </c>
      <c r="C7" s="10">
        <v>13</v>
      </c>
      <c r="D7" s="10" t="s">
        <v>18</v>
      </c>
      <c r="E7" s="21">
        <v>150</v>
      </c>
      <c r="F7" s="14">
        <f>SUM(G7:J7)</f>
        <v>0</v>
      </c>
      <c r="G7" s="14"/>
      <c r="H7" s="25"/>
      <c r="I7" s="14"/>
      <c r="J7" s="14"/>
    </row>
    <row r="8" spans="1:10" ht="13.5" thickBot="1" x14ac:dyDescent="0.25">
      <c r="A8" s="6"/>
      <c r="B8" s="6"/>
      <c r="C8" s="6"/>
      <c r="D8" s="6"/>
      <c r="E8" s="6"/>
      <c r="F8" s="22">
        <f>SUM(F4:F7)</f>
        <v>0</v>
      </c>
      <c r="G8" s="22">
        <f>SUM(G4:G7)</f>
        <v>0</v>
      </c>
      <c r="H8" s="22">
        <f>SUM(H4:H7)</f>
        <v>0</v>
      </c>
      <c r="I8" s="22">
        <f>SUM(I4:I7)</f>
        <v>0</v>
      </c>
      <c r="J8" s="22">
        <f>SUM(J4:J7)</f>
        <v>0</v>
      </c>
    </row>
    <row r="9" spans="1:10" ht="13.5" thickTop="1" x14ac:dyDescent="0.2">
      <c r="A9" s="6"/>
      <c r="B9" s="6"/>
      <c r="C9" s="6"/>
      <c r="D9" s="6"/>
      <c r="E9" s="6"/>
      <c r="F9" s="19" t="s">
        <v>42</v>
      </c>
      <c r="G9" s="19" t="s">
        <v>43</v>
      </c>
      <c r="H9" s="19" t="s">
        <v>44</v>
      </c>
      <c r="I9" s="19" t="s">
        <v>45</v>
      </c>
      <c r="J9" s="19" t="s">
        <v>46</v>
      </c>
    </row>
    <row r="10" spans="1:10" x14ac:dyDescent="0.2">
      <c r="A10" s="6"/>
      <c r="B10" s="6"/>
      <c r="C10" s="6"/>
      <c r="D10" s="6"/>
      <c r="E10" s="6"/>
      <c r="F10" s="19"/>
      <c r="G10" s="19"/>
      <c r="H10" s="19"/>
      <c r="I10" s="19"/>
      <c r="J10" s="19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4" sqref="E4:K10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0.25" customHeight="1" x14ac:dyDescent="0.2">
      <c r="A1" s="137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42" t="s">
        <v>78</v>
      </c>
    </row>
    <row r="2" spans="1:12" ht="51" x14ac:dyDescent="0.2">
      <c r="A2" s="26" t="s">
        <v>33</v>
      </c>
      <c r="B2" s="27" t="s">
        <v>55</v>
      </c>
      <c r="C2" s="28" t="s">
        <v>56</v>
      </c>
      <c r="D2" s="3" t="s">
        <v>14</v>
      </c>
      <c r="E2" s="4" t="s">
        <v>57</v>
      </c>
      <c r="F2" s="4" t="s">
        <v>58</v>
      </c>
      <c r="G2" s="4" t="s">
        <v>36</v>
      </c>
      <c r="H2" s="4" t="s">
        <v>37</v>
      </c>
      <c r="I2" s="4" t="s">
        <v>59</v>
      </c>
      <c r="J2" s="4" t="s">
        <v>60</v>
      </c>
      <c r="K2" s="4" t="s">
        <v>61</v>
      </c>
      <c r="L2" s="4" t="s">
        <v>62</v>
      </c>
    </row>
    <row r="3" spans="1:12" x14ac:dyDescent="0.2">
      <c r="A3" s="23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71</v>
      </c>
      <c r="B4" s="6" t="s">
        <v>70</v>
      </c>
      <c r="C4" s="6" t="s">
        <v>72</v>
      </c>
      <c r="D4" s="35">
        <v>412</v>
      </c>
      <c r="E4" s="14"/>
      <c r="F4" s="14"/>
      <c r="G4" s="14"/>
      <c r="H4" s="14"/>
      <c r="I4" s="14"/>
      <c r="J4" s="14"/>
      <c r="K4" s="14"/>
      <c r="L4" s="14">
        <f>SUM(G4:K4,E4)-F4</f>
        <v>0</v>
      </c>
    </row>
    <row r="5" spans="1:12" x14ac:dyDescent="0.2">
      <c r="A5" s="5" t="s">
        <v>27</v>
      </c>
      <c r="B5" s="6" t="s">
        <v>73</v>
      </c>
      <c r="C5" s="36"/>
      <c r="D5" s="35">
        <v>403</v>
      </c>
      <c r="E5" s="14"/>
      <c r="F5" s="14"/>
      <c r="G5" s="14"/>
      <c r="H5" s="14"/>
      <c r="I5" s="14"/>
      <c r="J5" s="14"/>
      <c r="K5" s="14"/>
      <c r="L5" s="14">
        <f t="shared" ref="L5:L10" si="0">SUM(G5:K5,E5)-F5</f>
        <v>0</v>
      </c>
    </row>
    <row r="6" spans="1:12" x14ac:dyDescent="0.2">
      <c r="A6" s="5" t="s">
        <v>30</v>
      </c>
      <c r="B6" s="30" t="s">
        <v>63</v>
      </c>
      <c r="C6" s="37"/>
      <c r="D6" s="38" t="s">
        <v>64</v>
      </c>
      <c r="E6" s="32"/>
      <c r="F6" s="32"/>
      <c r="G6" s="32"/>
      <c r="H6" s="32"/>
      <c r="I6" s="14"/>
      <c r="J6" s="14"/>
      <c r="K6" s="32"/>
      <c r="L6" s="14">
        <f t="shared" si="0"/>
        <v>0</v>
      </c>
    </row>
    <row r="7" spans="1:12" x14ac:dyDescent="0.2">
      <c r="A7" s="5" t="s">
        <v>23</v>
      </c>
      <c r="B7" s="30" t="s">
        <v>41</v>
      </c>
      <c r="C7" s="37" t="s">
        <v>74</v>
      </c>
      <c r="D7" s="35">
        <v>153</v>
      </c>
      <c r="E7" s="32"/>
      <c r="F7" s="32"/>
      <c r="G7" s="32"/>
      <c r="H7" s="32"/>
      <c r="I7" s="14"/>
      <c r="J7" s="14"/>
      <c r="K7" s="32"/>
      <c r="L7" s="14">
        <f t="shared" si="0"/>
        <v>0</v>
      </c>
    </row>
    <row r="8" spans="1:12" x14ac:dyDescent="0.2">
      <c r="A8" s="5" t="s">
        <v>77</v>
      </c>
      <c r="B8" s="30" t="s">
        <v>47</v>
      </c>
      <c r="C8" s="37" t="s">
        <v>75</v>
      </c>
      <c r="D8" s="35">
        <v>156</v>
      </c>
      <c r="E8" s="32"/>
      <c r="F8" s="32"/>
      <c r="G8" s="32"/>
      <c r="H8" s="32"/>
      <c r="I8" s="14"/>
      <c r="J8" s="14"/>
      <c r="K8" s="32"/>
      <c r="L8" s="14">
        <f t="shared" si="0"/>
        <v>0</v>
      </c>
    </row>
    <row r="9" spans="1:12" x14ac:dyDescent="0.2">
      <c r="A9" s="5" t="s">
        <v>79</v>
      </c>
      <c r="B9" s="30" t="s">
        <v>73</v>
      </c>
      <c r="C9" s="37"/>
      <c r="D9" s="35">
        <v>403</v>
      </c>
      <c r="E9" s="32"/>
      <c r="F9" s="32"/>
      <c r="G9" s="32"/>
      <c r="H9" s="32"/>
      <c r="I9" s="14"/>
      <c r="J9" s="14"/>
      <c r="K9" s="32"/>
      <c r="L9" s="14">
        <f t="shared" si="0"/>
        <v>0</v>
      </c>
    </row>
    <row r="10" spans="1:12" ht="13.5" thickBot="1" x14ac:dyDescent="0.25">
      <c r="A10" s="5" t="s">
        <v>66</v>
      </c>
      <c r="B10" s="30" t="s">
        <v>63</v>
      </c>
      <c r="C10" s="37"/>
      <c r="D10" s="38" t="s">
        <v>64</v>
      </c>
      <c r="E10" s="40"/>
      <c r="F10" s="40"/>
      <c r="G10" s="40"/>
      <c r="H10" s="40"/>
      <c r="I10" s="16"/>
      <c r="J10" s="16"/>
      <c r="K10" s="40"/>
      <c r="L10" s="14">
        <f t="shared" si="0"/>
        <v>0</v>
      </c>
    </row>
    <row r="11" spans="1:12" ht="13.5" thickBot="1" x14ac:dyDescent="0.25">
      <c r="A11" s="29"/>
      <c r="B11" s="30"/>
      <c r="C11" s="31"/>
      <c r="D11" s="30"/>
      <c r="E11" s="39">
        <f t="shared" ref="E11:L11" si="1">SUM(E4:E10)</f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</row>
    <row r="12" spans="1:12" ht="13.5" thickTop="1" x14ac:dyDescent="0.2">
      <c r="A12" s="29"/>
      <c r="B12" s="30"/>
      <c r="C12" s="31"/>
      <c r="D12" s="30"/>
      <c r="E12" s="33" t="s">
        <v>42</v>
      </c>
      <c r="F12" s="33" t="s">
        <v>67</v>
      </c>
      <c r="G12" s="33" t="s">
        <v>43</v>
      </c>
      <c r="H12" s="33" t="s">
        <v>44</v>
      </c>
      <c r="I12" s="33" t="s">
        <v>45</v>
      </c>
      <c r="J12" s="33" t="s">
        <v>46</v>
      </c>
      <c r="K12" s="34"/>
      <c r="L12" s="33" t="s">
        <v>65</v>
      </c>
    </row>
    <row r="13" spans="1:12" x14ac:dyDescent="0.2">
      <c r="A13" s="29"/>
      <c r="B13" s="30"/>
      <c r="C13" s="31"/>
      <c r="D13" s="30"/>
      <c r="E13" s="30"/>
      <c r="F13" s="30"/>
      <c r="G13" s="30"/>
      <c r="H13" s="30"/>
      <c r="I13" s="30"/>
      <c r="J13" s="32"/>
      <c r="K13" s="32"/>
      <c r="L13" s="32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N20" sqref="N20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1" customHeight="1" x14ac:dyDescent="0.2">
      <c r="A1" s="137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41" t="s">
        <v>121</v>
      </c>
    </row>
    <row r="2" spans="1:11" ht="38.25" x14ac:dyDescent="0.2">
      <c r="A2" s="26" t="s">
        <v>33</v>
      </c>
      <c r="B2" s="27" t="s">
        <v>81</v>
      </c>
      <c r="C2" s="28" t="s">
        <v>56</v>
      </c>
      <c r="D2" s="3" t="s">
        <v>14</v>
      </c>
      <c r="E2" s="4" t="s">
        <v>82</v>
      </c>
      <c r="F2" s="4" t="s">
        <v>83</v>
      </c>
      <c r="G2" s="4"/>
      <c r="H2" s="4" t="s">
        <v>84</v>
      </c>
      <c r="I2" s="4" t="s">
        <v>85</v>
      </c>
      <c r="J2" s="4" t="s">
        <v>86</v>
      </c>
      <c r="K2" s="4" t="s">
        <v>87</v>
      </c>
    </row>
    <row r="3" spans="1:11" x14ac:dyDescent="0.2">
      <c r="A3" s="23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103</v>
      </c>
      <c r="B4" s="6" t="s">
        <v>69</v>
      </c>
      <c r="C4" s="43"/>
      <c r="D4" s="44">
        <v>220</v>
      </c>
      <c r="E4" s="14"/>
      <c r="F4" s="14"/>
      <c r="G4" s="14"/>
      <c r="H4" s="14"/>
      <c r="I4" s="32"/>
      <c r="J4" s="14"/>
      <c r="K4" s="45"/>
    </row>
    <row r="5" spans="1:11" x14ac:dyDescent="0.2">
      <c r="A5" s="5"/>
      <c r="B5" s="6" t="s">
        <v>104</v>
      </c>
      <c r="C5" s="43"/>
      <c r="D5" s="44">
        <v>539</v>
      </c>
      <c r="E5" s="14"/>
      <c r="F5" s="14"/>
      <c r="G5" s="14"/>
      <c r="H5" s="14"/>
      <c r="I5" s="32"/>
      <c r="J5" s="14">
        <f>I4+I5</f>
        <v>0</v>
      </c>
      <c r="K5" s="45" t="s">
        <v>64</v>
      </c>
    </row>
    <row r="6" spans="1:11" x14ac:dyDescent="0.2">
      <c r="A6" s="5" t="s">
        <v>68</v>
      </c>
      <c r="B6" s="6" t="s">
        <v>17</v>
      </c>
      <c r="C6" s="43" t="s">
        <v>105</v>
      </c>
      <c r="D6" s="44">
        <v>251</v>
      </c>
      <c r="E6" s="14"/>
      <c r="F6" s="14"/>
      <c r="G6" s="14"/>
      <c r="H6" s="14"/>
      <c r="I6" s="14"/>
      <c r="J6" s="14">
        <f>SUM(F6:I6,E6)-F6</f>
        <v>0</v>
      </c>
      <c r="K6" s="45">
        <v>58</v>
      </c>
    </row>
    <row r="7" spans="1:11" x14ac:dyDescent="0.2">
      <c r="A7" s="5" t="s">
        <v>106</v>
      </c>
      <c r="B7" s="30" t="s">
        <v>89</v>
      </c>
      <c r="C7" s="46"/>
      <c r="D7" s="44">
        <v>544</v>
      </c>
      <c r="E7" s="32"/>
      <c r="F7" s="32"/>
      <c r="G7" s="32"/>
      <c r="H7" s="32"/>
      <c r="I7" s="32"/>
      <c r="J7" s="14">
        <f t="shared" ref="J7:J12" si="0">SUM(F7:I7,E7)-F7</f>
        <v>0</v>
      </c>
      <c r="K7" s="45">
        <v>59</v>
      </c>
    </row>
    <row r="8" spans="1:11" x14ac:dyDescent="0.2">
      <c r="A8" s="5"/>
      <c r="B8" s="30" t="s">
        <v>90</v>
      </c>
      <c r="C8" s="46"/>
      <c r="D8" s="44">
        <v>545</v>
      </c>
      <c r="E8" s="32"/>
      <c r="F8" s="32"/>
      <c r="G8" s="32"/>
      <c r="H8" s="32"/>
      <c r="I8" s="32"/>
      <c r="J8" s="14">
        <f t="shared" si="0"/>
        <v>0</v>
      </c>
      <c r="K8" s="45">
        <v>60</v>
      </c>
    </row>
    <row r="9" spans="1:11" x14ac:dyDescent="0.2">
      <c r="A9" s="5"/>
      <c r="B9" s="30" t="s">
        <v>90</v>
      </c>
      <c r="C9" s="46"/>
      <c r="D9" s="44">
        <v>545</v>
      </c>
      <c r="E9" s="32"/>
      <c r="F9" s="32"/>
      <c r="G9" s="32"/>
      <c r="H9" s="32"/>
      <c r="I9" s="32"/>
      <c r="J9" s="14">
        <f t="shared" si="0"/>
        <v>0</v>
      </c>
      <c r="K9" s="45">
        <v>61</v>
      </c>
    </row>
    <row r="10" spans="1:11" x14ac:dyDescent="0.2">
      <c r="A10" s="5" t="s">
        <v>106</v>
      </c>
      <c r="B10" s="30" t="s">
        <v>19</v>
      </c>
      <c r="C10" s="46" t="s">
        <v>107</v>
      </c>
      <c r="D10" s="44">
        <v>254</v>
      </c>
      <c r="E10" s="32"/>
      <c r="F10" s="32"/>
      <c r="G10" s="32"/>
      <c r="H10" s="32"/>
      <c r="I10" s="32"/>
      <c r="J10" s="14">
        <f t="shared" si="0"/>
        <v>0</v>
      </c>
      <c r="K10" s="45">
        <v>62</v>
      </c>
    </row>
    <row r="11" spans="1:11" x14ac:dyDescent="0.2">
      <c r="A11" s="5" t="s">
        <v>108</v>
      </c>
      <c r="B11" s="30" t="s">
        <v>109</v>
      </c>
      <c r="C11" s="46"/>
      <c r="D11" s="44">
        <v>547</v>
      </c>
      <c r="E11" s="32"/>
      <c r="F11" s="32"/>
      <c r="G11" s="32"/>
      <c r="H11" s="32"/>
      <c r="I11" s="32"/>
      <c r="J11" s="14">
        <f t="shared" si="0"/>
        <v>0</v>
      </c>
      <c r="K11" s="45">
        <v>63</v>
      </c>
    </row>
    <row r="12" spans="1:11" x14ac:dyDescent="0.2">
      <c r="A12" s="5" t="s">
        <v>53</v>
      </c>
      <c r="B12" s="30" t="s">
        <v>99</v>
      </c>
      <c r="C12" s="46" t="s">
        <v>110</v>
      </c>
      <c r="D12" s="44">
        <v>533</v>
      </c>
      <c r="E12" s="32"/>
      <c r="F12" s="32"/>
      <c r="G12" s="32"/>
      <c r="H12" s="32"/>
      <c r="I12" s="32"/>
      <c r="J12" s="14">
        <f t="shared" si="0"/>
        <v>0</v>
      </c>
      <c r="K12" s="45" t="s">
        <v>64</v>
      </c>
    </row>
    <row r="13" spans="1:11" x14ac:dyDescent="0.2">
      <c r="A13" s="5" t="s">
        <v>119</v>
      </c>
      <c r="B13" s="30" t="s">
        <v>92</v>
      </c>
      <c r="C13" s="46" t="s">
        <v>110</v>
      </c>
      <c r="D13" s="44">
        <v>208</v>
      </c>
      <c r="E13" s="32"/>
      <c r="F13" s="32"/>
      <c r="G13" s="32"/>
      <c r="H13" s="32"/>
      <c r="I13" s="32"/>
      <c r="J13" s="32"/>
      <c r="K13" s="45"/>
    </row>
    <row r="14" spans="1:11" x14ac:dyDescent="0.2">
      <c r="A14" s="5"/>
      <c r="B14" s="30" t="s">
        <v>191</v>
      </c>
      <c r="C14" s="46"/>
      <c r="D14" s="44">
        <v>410</v>
      </c>
      <c r="E14" s="40"/>
      <c r="F14" s="32"/>
      <c r="G14" s="32"/>
      <c r="H14" s="32"/>
      <c r="I14" s="32"/>
      <c r="J14" s="32">
        <f>I13-I14</f>
        <v>0</v>
      </c>
      <c r="K14" s="45">
        <v>64</v>
      </c>
    </row>
    <row r="15" spans="1:11" x14ac:dyDescent="0.2">
      <c r="A15" s="5" t="s">
        <v>76</v>
      </c>
      <c r="B15" s="30" t="s">
        <v>93</v>
      </c>
      <c r="C15" s="46"/>
      <c r="D15" s="44">
        <v>535</v>
      </c>
      <c r="E15" s="40"/>
      <c r="F15" s="32"/>
      <c r="G15" s="32"/>
      <c r="H15" s="32"/>
      <c r="I15" s="32"/>
      <c r="J15" s="14">
        <f>SUM(F15:I15,E15)-F15</f>
        <v>0</v>
      </c>
      <c r="K15" s="45">
        <v>65</v>
      </c>
    </row>
    <row r="16" spans="1:11" x14ac:dyDescent="0.2">
      <c r="A16" s="5" t="s">
        <v>76</v>
      </c>
      <c r="B16" s="30" t="s">
        <v>111</v>
      </c>
      <c r="C16" s="46" t="s">
        <v>112</v>
      </c>
      <c r="D16" s="44">
        <v>211</v>
      </c>
      <c r="E16" s="40"/>
      <c r="F16" s="1"/>
      <c r="G16" s="32"/>
      <c r="H16" s="32"/>
      <c r="I16" s="32"/>
      <c r="J16" s="32"/>
      <c r="K16" s="45">
        <v>66</v>
      </c>
    </row>
    <row r="17" spans="1:11" x14ac:dyDescent="0.2">
      <c r="A17" s="5"/>
      <c r="B17" s="30"/>
      <c r="C17" s="46" t="s">
        <v>113</v>
      </c>
      <c r="D17" s="44"/>
      <c r="E17" s="40"/>
      <c r="F17" s="32"/>
      <c r="G17" s="32"/>
      <c r="H17" s="32"/>
      <c r="I17" s="32"/>
      <c r="J17" s="32"/>
      <c r="K17" s="45">
        <v>67</v>
      </c>
    </row>
    <row r="18" spans="1:11" x14ac:dyDescent="0.2">
      <c r="A18" s="5"/>
      <c r="B18" s="30"/>
      <c r="C18" s="46" t="s">
        <v>114</v>
      </c>
      <c r="D18" s="44"/>
      <c r="E18" s="40"/>
      <c r="F18" s="32"/>
      <c r="G18" s="32"/>
      <c r="H18" s="32"/>
      <c r="I18" s="32"/>
      <c r="J18" s="32"/>
      <c r="K18" s="45">
        <v>68</v>
      </c>
    </row>
    <row r="19" spans="1:11" ht="13.5" thickBot="1" x14ac:dyDescent="0.25">
      <c r="A19" s="5"/>
      <c r="B19" s="30"/>
      <c r="C19" s="46" t="s">
        <v>115</v>
      </c>
      <c r="D19" s="44"/>
      <c r="E19" s="40"/>
      <c r="F19" s="32"/>
      <c r="G19" s="32"/>
      <c r="H19" s="32"/>
      <c r="I19" s="32"/>
      <c r="J19" s="32"/>
      <c r="K19" s="45">
        <v>69</v>
      </c>
    </row>
    <row r="20" spans="1:11" ht="13.5" thickBot="1" x14ac:dyDescent="0.25">
      <c r="A20" s="5"/>
      <c r="B20" s="26"/>
      <c r="C20" s="26"/>
      <c r="D20" s="26"/>
      <c r="E20" s="32">
        <f>SUM(E4:E19)</f>
        <v>0</v>
      </c>
      <c r="F20" s="47"/>
      <c r="G20" s="47"/>
      <c r="H20" s="32">
        <f>SUM(H4:H19)</f>
        <v>0</v>
      </c>
      <c r="I20" s="47">
        <f>SUM(I4:I19)</f>
        <v>0</v>
      </c>
      <c r="J20" s="32">
        <f>SUM(J4:J19)</f>
        <v>0</v>
      </c>
      <c r="K20" s="14"/>
    </row>
    <row r="21" spans="1:11" ht="13.5" thickTop="1" x14ac:dyDescent="0.2">
      <c r="A21" s="5"/>
      <c r="B21" s="26"/>
      <c r="C21" s="26"/>
      <c r="D21" s="26"/>
      <c r="E21" s="49" t="s">
        <v>20</v>
      </c>
      <c r="F21" s="49"/>
      <c r="G21" s="48"/>
      <c r="H21" s="49" t="s">
        <v>22</v>
      </c>
      <c r="I21" s="50"/>
      <c r="J21" s="49" t="s">
        <v>65</v>
      </c>
      <c r="K21" s="14"/>
    </row>
    <row r="22" spans="1:11" x14ac:dyDescent="0.2">
      <c r="A22" s="5"/>
      <c r="B22" s="26"/>
      <c r="C22" s="26"/>
      <c r="D22" s="26"/>
      <c r="E22" s="26"/>
      <c r="F22" s="26"/>
      <c r="G22" s="51"/>
      <c r="H22" s="51"/>
      <c r="I22" s="51"/>
      <c r="J22" s="51"/>
      <c r="K22" s="14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2" sqref="H12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111" customWidth="1"/>
    <col min="4" max="5" width="11.140625" style="52" customWidth="1"/>
    <col min="7" max="7" width="36.28515625" customWidth="1"/>
    <col min="8" max="8" width="14.140625" customWidth="1"/>
  </cols>
  <sheetData>
    <row r="1" spans="1:8" x14ac:dyDescent="0.2">
      <c r="A1" s="55"/>
      <c r="B1" s="115" t="s">
        <v>190</v>
      </c>
      <c r="E1" s="114" t="s">
        <v>186</v>
      </c>
    </row>
    <row r="2" spans="1:8" x14ac:dyDescent="0.2">
      <c r="A2" s="118" t="s">
        <v>16</v>
      </c>
    </row>
    <row r="3" spans="1:8" x14ac:dyDescent="0.2">
      <c r="A3" s="76" t="s">
        <v>187</v>
      </c>
      <c r="B3" t="s">
        <v>169</v>
      </c>
      <c r="C3" s="111">
        <v>529</v>
      </c>
      <c r="G3" s="116" t="s">
        <v>146</v>
      </c>
      <c r="H3" s="52"/>
    </row>
    <row r="4" spans="1:8" x14ac:dyDescent="0.2">
      <c r="B4" s="112" t="s">
        <v>163</v>
      </c>
      <c r="C4" s="111">
        <v>212</v>
      </c>
      <c r="G4" s="116" t="s">
        <v>147</v>
      </c>
      <c r="H4" s="52"/>
    </row>
    <row r="5" spans="1:8" x14ac:dyDescent="0.2">
      <c r="B5" s="112" t="s">
        <v>164</v>
      </c>
      <c r="C5" s="111">
        <v>213</v>
      </c>
      <c r="G5" s="116"/>
      <c r="H5" s="52"/>
    </row>
    <row r="6" spans="1:8" x14ac:dyDescent="0.2">
      <c r="B6" s="112" t="s">
        <v>116</v>
      </c>
      <c r="C6" s="111">
        <v>214</v>
      </c>
      <c r="G6" s="116" t="s">
        <v>141</v>
      </c>
      <c r="H6" s="72"/>
    </row>
    <row r="7" spans="1:8" x14ac:dyDescent="0.2">
      <c r="B7" s="112" t="s">
        <v>117</v>
      </c>
      <c r="C7" s="111">
        <v>215</v>
      </c>
      <c r="G7" s="116" t="s">
        <v>142</v>
      </c>
      <c r="H7" s="71"/>
    </row>
    <row r="8" spans="1:8" ht="13.5" thickBot="1" x14ac:dyDescent="0.25">
      <c r="B8" s="112" t="s">
        <v>118</v>
      </c>
      <c r="C8" s="111">
        <v>216</v>
      </c>
      <c r="G8" s="116" t="s">
        <v>143</v>
      </c>
      <c r="H8" s="73">
        <f>H6-H7</f>
        <v>0</v>
      </c>
    </row>
    <row r="9" spans="1:8" ht="13.5" thickTop="1" x14ac:dyDescent="0.2">
      <c r="B9" s="112" t="s">
        <v>111</v>
      </c>
      <c r="C9" s="111">
        <v>211</v>
      </c>
      <c r="G9" s="116"/>
      <c r="H9" s="71"/>
    </row>
    <row r="10" spans="1:8" x14ac:dyDescent="0.2">
      <c r="B10" s="113" t="s">
        <v>188</v>
      </c>
      <c r="G10" s="116"/>
      <c r="H10" s="71"/>
    </row>
    <row r="11" spans="1:8" x14ac:dyDescent="0.2">
      <c r="G11" s="116" t="s">
        <v>144</v>
      </c>
      <c r="H11" s="72"/>
    </row>
    <row r="12" spans="1:8" x14ac:dyDescent="0.2">
      <c r="A12" s="76" t="s">
        <v>187</v>
      </c>
      <c r="B12" s="113" t="s">
        <v>165</v>
      </c>
      <c r="C12" s="111">
        <v>522</v>
      </c>
      <c r="G12" s="116" t="s">
        <v>145</v>
      </c>
      <c r="H12" s="71"/>
    </row>
    <row r="13" spans="1:8" ht="13.5" thickBot="1" x14ac:dyDescent="0.25">
      <c r="B13" s="113" t="s">
        <v>166</v>
      </c>
      <c r="C13" s="111">
        <v>523</v>
      </c>
      <c r="G13" s="116" t="s">
        <v>143</v>
      </c>
      <c r="H13" s="73">
        <f>H11-H12</f>
        <v>0</v>
      </c>
    </row>
    <row r="14" spans="1:8" ht="13.5" thickTop="1" x14ac:dyDescent="0.2">
      <c r="B14" s="113" t="s">
        <v>168</v>
      </c>
      <c r="C14" s="111">
        <v>524</v>
      </c>
      <c r="G14" s="117"/>
    </row>
    <row r="15" spans="1:8" x14ac:dyDescent="0.2">
      <c r="B15" s="112" t="s">
        <v>116</v>
      </c>
      <c r="C15" s="111">
        <v>214</v>
      </c>
      <c r="G15" s="117"/>
    </row>
    <row r="16" spans="1:8" x14ac:dyDescent="0.2">
      <c r="B16" s="112" t="s">
        <v>117</v>
      </c>
      <c r="C16" s="111">
        <v>215</v>
      </c>
      <c r="G16" s="117"/>
    </row>
    <row r="17" spans="2:7" x14ac:dyDescent="0.2">
      <c r="B17" s="112" t="s">
        <v>118</v>
      </c>
      <c r="C17" s="111">
        <v>216</v>
      </c>
      <c r="G17" s="117"/>
    </row>
    <row r="18" spans="2:7" x14ac:dyDescent="0.2">
      <c r="B18" s="113" t="s">
        <v>189</v>
      </c>
      <c r="G18" s="117"/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5" sqref="D5:D6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1" spans="1:11" ht="24" customHeight="1" x14ac:dyDescent="0.25">
      <c r="A1" s="1"/>
      <c r="B1" s="1"/>
      <c r="C1" s="1"/>
      <c r="D1" s="139" t="s">
        <v>122</v>
      </c>
      <c r="E1" s="139"/>
      <c r="F1" s="139"/>
      <c r="G1" s="139"/>
      <c r="H1" s="139"/>
      <c r="I1" s="1"/>
      <c r="J1" s="140" t="s">
        <v>136</v>
      </c>
      <c r="K1" s="140"/>
    </row>
    <row r="2" spans="1:11" ht="18" customHeight="1" thickBot="1" x14ac:dyDescent="0.25">
      <c r="A2" s="141" t="s">
        <v>138</v>
      </c>
      <c r="B2" s="141"/>
      <c r="C2" s="141"/>
      <c r="D2" s="141"/>
      <c r="E2" s="142" t="s">
        <v>123</v>
      </c>
      <c r="F2" s="142"/>
      <c r="G2" s="142"/>
      <c r="H2" s="142"/>
      <c r="I2" s="142"/>
      <c r="J2" s="142"/>
      <c r="K2" s="142"/>
    </row>
    <row r="3" spans="1:11" ht="29.25" customHeight="1" thickBot="1" x14ac:dyDescent="0.25">
      <c r="A3" s="53" t="s">
        <v>33</v>
      </c>
      <c r="B3" s="53" t="s">
        <v>124</v>
      </c>
      <c r="C3" s="54" t="s">
        <v>125</v>
      </c>
      <c r="D3" s="56" t="s">
        <v>126</v>
      </c>
      <c r="E3" s="57" t="s">
        <v>11</v>
      </c>
      <c r="F3" s="54" t="s">
        <v>127</v>
      </c>
      <c r="G3" s="54" t="s">
        <v>128</v>
      </c>
      <c r="H3" s="54" t="s">
        <v>129</v>
      </c>
      <c r="I3" s="54" t="s">
        <v>130</v>
      </c>
      <c r="J3" s="54" t="s">
        <v>131</v>
      </c>
      <c r="K3" s="54" t="s">
        <v>15</v>
      </c>
    </row>
    <row r="4" spans="1:11" x14ac:dyDescent="0.2">
      <c r="A4" s="70" t="s">
        <v>16</v>
      </c>
      <c r="B4" s="58"/>
      <c r="C4" s="59"/>
      <c r="D4" s="60">
        <f>SUM(E4:K4)</f>
        <v>0</v>
      </c>
      <c r="E4" s="61"/>
      <c r="F4" s="62"/>
      <c r="G4" s="62"/>
      <c r="H4" s="62"/>
      <c r="I4" s="62"/>
      <c r="J4" s="62"/>
      <c r="K4" s="62"/>
    </row>
    <row r="5" spans="1:11" x14ac:dyDescent="0.2">
      <c r="A5" s="5" t="s">
        <v>139</v>
      </c>
      <c r="B5" s="6" t="s">
        <v>132</v>
      </c>
      <c r="C5" s="10">
        <v>8</v>
      </c>
      <c r="D5" s="12">
        <f>SUM(E5:K5)</f>
        <v>0</v>
      </c>
      <c r="E5" s="63"/>
      <c r="F5" s="14"/>
      <c r="G5" s="14"/>
      <c r="H5" s="14"/>
      <c r="I5" s="14"/>
      <c r="J5" s="14"/>
      <c r="K5" s="14"/>
    </row>
    <row r="6" spans="1:11" x14ac:dyDescent="0.2">
      <c r="A6" s="5" t="s">
        <v>52</v>
      </c>
      <c r="B6" s="6" t="s">
        <v>137</v>
      </c>
      <c r="C6" s="10">
        <v>9</v>
      </c>
      <c r="D6" s="12">
        <f>SUM(E6:K6)</f>
        <v>0</v>
      </c>
      <c r="E6" s="63"/>
      <c r="F6" s="14"/>
      <c r="G6" s="14"/>
      <c r="H6" s="14"/>
      <c r="I6" s="14"/>
      <c r="J6" s="14"/>
      <c r="K6" s="14"/>
    </row>
    <row r="7" spans="1:11" x14ac:dyDescent="0.2">
      <c r="A7" s="5"/>
      <c r="B7" s="6"/>
      <c r="C7" s="10"/>
      <c r="D7" s="12"/>
      <c r="E7" s="63"/>
      <c r="F7" s="14"/>
      <c r="G7" s="14"/>
      <c r="H7" s="14"/>
      <c r="I7" s="14"/>
      <c r="J7" s="14"/>
      <c r="K7" s="14"/>
    </row>
    <row r="8" spans="1:11" x14ac:dyDescent="0.2">
      <c r="A8" s="5"/>
      <c r="B8" s="6"/>
      <c r="C8" s="10"/>
      <c r="D8" s="12"/>
      <c r="E8" s="63"/>
      <c r="F8" s="14"/>
      <c r="G8" s="14"/>
      <c r="H8" s="14"/>
      <c r="I8" s="14"/>
      <c r="J8" s="14"/>
      <c r="K8" s="14"/>
    </row>
    <row r="9" spans="1:11" x14ac:dyDescent="0.2">
      <c r="A9" s="5"/>
      <c r="B9" s="6"/>
      <c r="C9" s="10"/>
      <c r="D9" s="12"/>
      <c r="E9" s="63"/>
      <c r="F9" s="14"/>
      <c r="G9" s="14"/>
      <c r="H9" s="14"/>
      <c r="I9" s="14"/>
      <c r="J9" s="14"/>
      <c r="K9" s="14"/>
    </row>
    <row r="10" spans="1:11" x14ac:dyDescent="0.2">
      <c r="A10" s="5"/>
      <c r="B10" s="6"/>
      <c r="C10" s="10"/>
      <c r="D10" s="12"/>
      <c r="E10" s="63"/>
      <c r="F10" s="14"/>
      <c r="G10" s="14"/>
      <c r="H10" s="14"/>
      <c r="I10" s="14"/>
      <c r="J10" s="14"/>
      <c r="K10" s="14"/>
    </row>
    <row r="11" spans="1:11" x14ac:dyDescent="0.2">
      <c r="A11" s="5"/>
      <c r="B11" s="6"/>
      <c r="C11" s="10"/>
      <c r="D11" s="12"/>
      <c r="E11" s="63"/>
      <c r="F11" s="14"/>
      <c r="G11" s="14"/>
      <c r="H11" s="14"/>
      <c r="I11" s="14"/>
      <c r="J11" s="15"/>
      <c r="K11" s="14"/>
    </row>
    <row r="12" spans="1:11" x14ac:dyDescent="0.2">
      <c r="A12" s="5"/>
      <c r="B12" s="6"/>
      <c r="C12" s="10"/>
      <c r="D12" s="12"/>
      <c r="E12" s="63"/>
      <c r="F12" s="14"/>
      <c r="G12" s="14"/>
      <c r="H12" s="14"/>
      <c r="I12" s="14"/>
      <c r="J12" s="14"/>
      <c r="K12" s="14"/>
    </row>
    <row r="13" spans="1:11" x14ac:dyDescent="0.2">
      <c r="A13" s="6"/>
      <c r="B13" s="6"/>
      <c r="C13" s="6"/>
      <c r="D13" s="12"/>
      <c r="E13" s="63"/>
      <c r="F13" s="14"/>
      <c r="G13" s="14"/>
      <c r="H13" s="14"/>
      <c r="I13" s="14"/>
      <c r="J13" s="14"/>
      <c r="K13" s="14"/>
    </row>
    <row r="14" spans="1:11" ht="13.5" thickBot="1" x14ac:dyDescent="0.25">
      <c r="A14" s="6"/>
      <c r="B14" s="6"/>
      <c r="C14" s="6"/>
      <c r="D14" s="64"/>
      <c r="E14" s="65"/>
      <c r="F14" s="16"/>
      <c r="G14" s="16"/>
      <c r="H14" s="16"/>
      <c r="I14" s="16"/>
      <c r="J14" s="16"/>
      <c r="K14" s="16"/>
    </row>
    <row r="15" spans="1:11" ht="13.5" thickBot="1" x14ac:dyDescent="0.25">
      <c r="A15" s="6"/>
      <c r="B15" s="6" t="s">
        <v>133</v>
      </c>
      <c r="C15" s="6"/>
      <c r="D15" s="120">
        <f>SUM(D4:D14)</f>
        <v>0</v>
      </c>
      <c r="E15" s="121">
        <f>SUM(E4:E14)</f>
        <v>0</v>
      </c>
      <c r="F15" s="122">
        <f>SUM(F4:F14)</f>
        <v>0</v>
      </c>
      <c r="G15" s="122">
        <f>SUM(G4:G14)</f>
        <v>0</v>
      </c>
      <c r="H15" s="122"/>
      <c r="I15" s="122">
        <f>SUM(I4:I14)</f>
        <v>0</v>
      </c>
      <c r="J15" s="17"/>
      <c r="K15" s="17">
        <f>SUM(K4:K14)</f>
        <v>0</v>
      </c>
    </row>
    <row r="16" spans="1:11" ht="13.5" thickTop="1" x14ac:dyDescent="0.2">
      <c r="A16" s="1"/>
      <c r="B16" s="1" t="s">
        <v>134</v>
      </c>
      <c r="C16" s="1"/>
      <c r="D16" s="66">
        <f>SUM(D5:D14)</f>
        <v>0</v>
      </c>
      <c r="E16" s="1"/>
      <c r="F16" s="1"/>
      <c r="G16" s="1"/>
      <c r="H16" s="1"/>
      <c r="I16" s="1"/>
      <c r="J16" s="1"/>
      <c r="K16" s="1"/>
    </row>
    <row r="17" spans="1:11" ht="13.5" thickBot="1" x14ac:dyDescent="0.25">
      <c r="A17" s="1"/>
      <c r="B17" s="1"/>
      <c r="C17" s="1"/>
      <c r="D17" s="123">
        <f>50-D15</f>
        <v>50</v>
      </c>
      <c r="E17" s="1"/>
      <c r="F17" s="1"/>
      <c r="G17" s="1"/>
      <c r="H17" s="1"/>
      <c r="I17" s="1"/>
      <c r="J17" s="1"/>
      <c r="K17" s="1"/>
    </row>
    <row r="18" spans="1:11" ht="14.25" thickTop="1" thickBot="1" x14ac:dyDescent="0.25">
      <c r="A18" s="1"/>
      <c r="B18" s="1" t="s">
        <v>135</v>
      </c>
      <c r="C18" s="1"/>
      <c r="D18" s="67"/>
      <c r="E18" s="68" t="s">
        <v>140</v>
      </c>
      <c r="F18" s="69"/>
      <c r="G18" s="1"/>
      <c r="H18" s="1"/>
      <c r="I18" s="1"/>
      <c r="J18" s="1"/>
      <c r="K18" s="1"/>
    </row>
    <row r="19" spans="1:11" ht="13.5" thickTop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D1:H1"/>
    <mergeCell ref="J1:K1"/>
    <mergeCell ref="A2:D2"/>
    <mergeCell ref="E2:K2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O8" sqref="O8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2" spans="1:16" ht="30.75" customHeight="1" x14ac:dyDescent="0.2">
      <c r="A2" s="143" t="s">
        <v>185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 x14ac:dyDescent="0.2">
      <c r="A4" s="77"/>
      <c r="B4" s="77"/>
      <c r="C4" s="78" t="s">
        <v>172</v>
      </c>
      <c r="D4" s="145" t="s">
        <v>162</v>
      </c>
      <c r="E4" s="145"/>
      <c r="F4" s="145"/>
      <c r="G4" s="145"/>
      <c r="H4" s="77"/>
      <c r="I4" s="77"/>
      <c r="J4" s="77"/>
      <c r="K4" s="77"/>
      <c r="L4" s="77"/>
      <c r="M4" s="77"/>
      <c r="N4" s="77"/>
      <c r="O4" s="77"/>
      <c r="P4" s="77"/>
    </row>
    <row r="5" spans="1:16" ht="8.2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46" t="s">
        <v>173</v>
      </c>
      <c r="B6" s="148" t="s">
        <v>174</v>
      </c>
      <c r="C6" s="150" t="s">
        <v>175</v>
      </c>
      <c r="D6" s="150"/>
      <c r="E6" s="150"/>
      <c r="F6" s="150"/>
      <c r="G6" s="150"/>
      <c r="H6" s="148" t="s">
        <v>176</v>
      </c>
      <c r="I6" s="150" t="s">
        <v>177</v>
      </c>
      <c r="J6" s="150"/>
      <c r="K6" s="150"/>
      <c r="L6" s="150"/>
      <c r="M6" s="150"/>
      <c r="N6" s="150"/>
      <c r="O6" s="150" t="s">
        <v>178</v>
      </c>
      <c r="P6" s="151"/>
    </row>
    <row r="7" spans="1:16" ht="24.75" thickBot="1" x14ac:dyDescent="0.25">
      <c r="A7" s="147"/>
      <c r="B7" s="149"/>
      <c r="C7" s="152"/>
      <c r="D7" s="80"/>
      <c r="E7" s="80"/>
      <c r="F7" s="80"/>
      <c r="G7" s="80"/>
      <c r="H7" s="149"/>
      <c r="I7" s="79" t="s">
        <v>179</v>
      </c>
      <c r="J7" s="79" t="s">
        <v>180</v>
      </c>
      <c r="K7" s="79" t="s">
        <v>181</v>
      </c>
      <c r="L7" s="79" t="s">
        <v>182</v>
      </c>
      <c r="M7" s="79" t="s">
        <v>183</v>
      </c>
      <c r="N7" s="79" t="s">
        <v>184</v>
      </c>
      <c r="O7" s="79" t="s">
        <v>15</v>
      </c>
      <c r="P7" s="81" t="s">
        <v>87</v>
      </c>
    </row>
    <row r="8" spans="1:16" ht="17.25" customHeight="1" x14ac:dyDescent="0.2">
      <c r="A8" s="82">
        <v>5</v>
      </c>
      <c r="B8" s="82"/>
      <c r="C8" s="83" t="s">
        <v>112</v>
      </c>
      <c r="D8" s="84"/>
      <c r="E8" s="85"/>
      <c r="F8" s="84"/>
      <c r="G8" s="86"/>
      <c r="H8" s="87">
        <v>2100</v>
      </c>
      <c r="I8" s="87"/>
      <c r="J8" s="87"/>
      <c r="K8" s="87"/>
      <c r="L8" s="87"/>
      <c r="M8" s="87"/>
      <c r="N8" s="88">
        <f>SUM(I8:M8)</f>
        <v>0</v>
      </c>
      <c r="O8" s="89">
        <f>H8-N8</f>
        <v>2100</v>
      </c>
      <c r="P8" s="90">
        <v>67</v>
      </c>
    </row>
    <row r="9" spans="1:16" ht="17.25" customHeight="1" x14ac:dyDescent="0.2">
      <c r="A9" s="91">
        <v>1</v>
      </c>
      <c r="B9" s="91"/>
      <c r="C9" s="92" t="s">
        <v>113</v>
      </c>
      <c r="D9" s="93"/>
      <c r="E9" s="94"/>
      <c r="F9" s="93"/>
      <c r="G9" s="95"/>
      <c r="H9" s="96">
        <v>2200</v>
      </c>
      <c r="I9" s="96"/>
      <c r="J9" s="96"/>
      <c r="K9" s="96"/>
      <c r="L9" s="96"/>
      <c r="M9" s="96"/>
      <c r="N9" s="97">
        <f>SUM(I9:M9)</f>
        <v>0</v>
      </c>
      <c r="O9" s="98">
        <f>H9-N9</f>
        <v>2200</v>
      </c>
      <c r="P9" s="90">
        <v>68</v>
      </c>
    </row>
    <row r="10" spans="1:16" ht="17.25" customHeight="1" x14ac:dyDescent="0.2">
      <c r="A10" s="99">
        <v>1</v>
      </c>
      <c r="B10" s="99"/>
      <c r="C10" s="100" t="s">
        <v>114</v>
      </c>
      <c r="D10" s="99"/>
      <c r="E10" s="101"/>
      <c r="F10" s="99"/>
      <c r="G10" s="102"/>
      <c r="H10" s="103">
        <v>2200</v>
      </c>
      <c r="I10" s="103"/>
      <c r="J10" s="103"/>
      <c r="K10" s="103"/>
      <c r="L10" s="103"/>
      <c r="M10" s="103"/>
      <c r="N10" s="97">
        <f>SUM(I10:M10)</f>
        <v>0</v>
      </c>
      <c r="O10" s="103">
        <f>H10-N10</f>
        <v>2200</v>
      </c>
      <c r="P10" s="90">
        <v>69</v>
      </c>
    </row>
    <row r="11" spans="1:16" ht="17.25" customHeight="1" thickBot="1" x14ac:dyDescent="0.25">
      <c r="A11" s="99">
        <v>1</v>
      </c>
      <c r="B11" s="99"/>
      <c r="C11" s="100" t="s">
        <v>115</v>
      </c>
      <c r="D11" s="99"/>
      <c r="E11" s="101"/>
      <c r="F11" s="99"/>
      <c r="G11" s="102"/>
      <c r="H11" s="104">
        <v>2100</v>
      </c>
      <c r="I11" s="105"/>
      <c r="J11" s="105"/>
      <c r="K11" s="105"/>
      <c r="L11" s="105"/>
      <c r="M11" s="105"/>
      <c r="N11" s="106">
        <f>SUM(I11:M11)</f>
        <v>0</v>
      </c>
      <c r="O11" s="105">
        <f>H11-N11</f>
        <v>2100</v>
      </c>
      <c r="P11" s="90">
        <v>70</v>
      </c>
    </row>
    <row r="12" spans="1:16" ht="17.25" customHeight="1" thickBot="1" x14ac:dyDescent="0.25">
      <c r="A12" s="100"/>
      <c r="B12" s="100"/>
      <c r="C12" s="100"/>
      <c r="D12" s="100"/>
      <c r="E12" s="100"/>
      <c r="F12" s="100"/>
      <c r="G12" s="100"/>
      <c r="H12" s="107">
        <f t="shared" ref="H12:O12" si="0">SUM(H8:H11)</f>
        <v>8600</v>
      </c>
      <c r="I12" s="107">
        <f t="shared" si="0"/>
        <v>0</v>
      </c>
      <c r="J12" s="107">
        <f t="shared" si="0"/>
        <v>0</v>
      </c>
      <c r="K12" s="107">
        <f t="shared" si="0"/>
        <v>0</v>
      </c>
      <c r="L12" s="107">
        <f t="shared" si="0"/>
        <v>0</v>
      </c>
      <c r="M12" s="107">
        <f t="shared" si="0"/>
        <v>0</v>
      </c>
      <c r="N12" s="107">
        <f t="shared" si="0"/>
        <v>0</v>
      </c>
      <c r="O12" s="107">
        <f t="shared" si="0"/>
        <v>8600</v>
      </c>
      <c r="P12" s="100"/>
    </row>
    <row r="13" spans="1:16" ht="13.5" thickTop="1" x14ac:dyDescent="0.2">
      <c r="A13" s="100"/>
      <c r="B13" s="100"/>
      <c r="C13" s="100"/>
      <c r="D13" s="100"/>
      <c r="E13" s="100"/>
      <c r="F13" s="100"/>
      <c r="G13" s="100"/>
      <c r="H13" s="108"/>
      <c r="I13" s="108"/>
      <c r="J13" s="108"/>
      <c r="K13" s="108"/>
      <c r="L13" s="108"/>
      <c r="M13" s="108"/>
      <c r="N13" s="108"/>
      <c r="O13" s="108"/>
      <c r="P13" s="100"/>
    </row>
    <row r="15" spans="1:16" ht="15.75" x14ac:dyDescent="0.25">
      <c r="A15" s="109"/>
      <c r="B15" s="110"/>
    </row>
  </sheetData>
  <mergeCells count="10">
    <mergeCell ref="A2:P2"/>
    <mergeCell ref="D4:G4"/>
    <mergeCell ref="A6:A7"/>
    <mergeCell ref="H6:H7"/>
    <mergeCell ref="I6:N6"/>
    <mergeCell ref="O6:P6"/>
    <mergeCell ref="D6:E6"/>
    <mergeCell ref="F6:G6"/>
    <mergeCell ref="C6:C7"/>
    <mergeCell ref="B6:B7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55" workbookViewId="0">
      <selection activeCell="D64" sqref="D64"/>
    </sheetView>
  </sheetViews>
  <sheetFormatPr defaultRowHeight="12.75" x14ac:dyDescent="0.2"/>
  <cols>
    <col min="1" max="1" width="5.42578125" style="74" customWidth="1"/>
    <col min="2" max="2" width="27.85546875" customWidth="1"/>
    <col min="3" max="3" width="12.5703125" style="52" customWidth="1"/>
    <col min="4" max="4" width="12.85546875" style="52" customWidth="1"/>
  </cols>
  <sheetData>
    <row r="1" spans="1:2" x14ac:dyDescent="0.2">
      <c r="B1" t="s">
        <v>170</v>
      </c>
    </row>
    <row r="2" spans="1:2" x14ac:dyDescent="0.2">
      <c r="B2" t="s">
        <v>171</v>
      </c>
    </row>
    <row r="3" spans="1:2" x14ac:dyDescent="0.2">
      <c r="B3" s="76" t="s">
        <v>162</v>
      </c>
    </row>
    <row r="5" spans="1:2" x14ac:dyDescent="0.2">
      <c r="A5" s="74">
        <v>101</v>
      </c>
      <c r="B5" t="s">
        <v>148</v>
      </c>
    </row>
    <row r="6" spans="1:2" x14ac:dyDescent="0.2">
      <c r="A6" s="74">
        <v>103</v>
      </c>
      <c r="B6" t="s">
        <v>98</v>
      </c>
    </row>
    <row r="7" spans="1:2" x14ac:dyDescent="0.2">
      <c r="A7" s="74">
        <v>105</v>
      </c>
      <c r="B7" t="s">
        <v>154</v>
      </c>
    </row>
    <row r="8" spans="1:2" x14ac:dyDescent="0.2">
      <c r="A8" s="74">
        <v>108</v>
      </c>
      <c r="B8" t="s">
        <v>91</v>
      </c>
    </row>
    <row r="9" spans="1:2" x14ac:dyDescent="0.2">
      <c r="A9" s="74">
        <v>120</v>
      </c>
      <c r="B9" t="s">
        <v>96</v>
      </c>
    </row>
    <row r="10" spans="1:2" x14ac:dyDescent="0.2">
      <c r="A10" s="74">
        <v>121</v>
      </c>
      <c r="B10" t="s">
        <v>97</v>
      </c>
    </row>
    <row r="11" spans="1:2" x14ac:dyDescent="0.2">
      <c r="A11" s="74">
        <v>123</v>
      </c>
      <c r="B11" t="s">
        <v>192</v>
      </c>
    </row>
    <row r="12" spans="1:2" x14ac:dyDescent="0.2">
      <c r="A12" s="74">
        <v>125</v>
      </c>
      <c r="B12" t="s">
        <v>149</v>
      </c>
    </row>
    <row r="13" spans="1:2" x14ac:dyDescent="0.2">
      <c r="A13" s="74">
        <v>127</v>
      </c>
      <c r="B13" t="s">
        <v>150</v>
      </c>
    </row>
    <row r="14" spans="1:2" x14ac:dyDescent="0.2">
      <c r="A14" s="74">
        <v>201</v>
      </c>
      <c r="B14" t="s">
        <v>155</v>
      </c>
    </row>
    <row r="15" spans="1:2" x14ac:dyDescent="0.2">
      <c r="A15" s="74">
        <v>206</v>
      </c>
      <c r="B15" t="s">
        <v>95</v>
      </c>
    </row>
    <row r="16" spans="1:2" x14ac:dyDescent="0.2">
      <c r="A16" s="74">
        <v>207</v>
      </c>
      <c r="B16" t="s">
        <v>11</v>
      </c>
    </row>
    <row r="17" spans="1:2" x14ac:dyDescent="0.2">
      <c r="A17" s="74">
        <v>208</v>
      </c>
      <c r="B17" t="s">
        <v>92</v>
      </c>
    </row>
    <row r="18" spans="1:2" x14ac:dyDescent="0.2">
      <c r="A18" s="74">
        <v>211</v>
      </c>
      <c r="B18" t="s">
        <v>111</v>
      </c>
    </row>
    <row r="19" spans="1:2" x14ac:dyDescent="0.2">
      <c r="A19" s="74">
        <v>212</v>
      </c>
      <c r="B19" t="s">
        <v>193</v>
      </c>
    </row>
    <row r="20" spans="1:2" x14ac:dyDescent="0.2">
      <c r="A20" s="74">
        <v>213</v>
      </c>
      <c r="B20" t="s">
        <v>194</v>
      </c>
    </row>
    <row r="21" spans="1:2" x14ac:dyDescent="0.2">
      <c r="A21" s="74">
        <v>214</v>
      </c>
      <c r="B21" t="s">
        <v>116</v>
      </c>
    </row>
    <row r="22" spans="1:2" x14ac:dyDescent="0.2">
      <c r="A22" s="74">
        <v>215</v>
      </c>
      <c r="B22" t="s">
        <v>117</v>
      </c>
    </row>
    <row r="23" spans="1:2" x14ac:dyDescent="0.2">
      <c r="A23" s="74">
        <v>216</v>
      </c>
      <c r="B23" t="s">
        <v>118</v>
      </c>
    </row>
    <row r="24" spans="1:2" x14ac:dyDescent="0.2">
      <c r="A24" s="74">
        <v>220</v>
      </c>
      <c r="B24" t="s">
        <v>69</v>
      </c>
    </row>
    <row r="25" spans="1:2" x14ac:dyDescent="0.2">
      <c r="A25" s="74">
        <v>301</v>
      </c>
      <c r="B25" t="s">
        <v>151</v>
      </c>
    </row>
    <row r="26" spans="1:2" x14ac:dyDescent="0.2">
      <c r="A26" s="74">
        <v>303</v>
      </c>
      <c r="B26" t="s">
        <v>152</v>
      </c>
    </row>
    <row r="27" spans="1:2" x14ac:dyDescent="0.2">
      <c r="A27" s="74">
        <v>401</v>
      </c>
      <c r="B27" t="s">
        <v>195</v>
      </c>
    </row>
    <row r="28" spans="1:2" x14ac:dyDescent="0.2">
      <c r="A28" s="74">
        <v>402</v>
      </c>
      <c r="B28" t="s">
        <v>196</v>
      </c>
    </row>
    <row r="29" spans="1:2" x14ac:dyDescent="0.2">
      <c r="A29" s="74">
        <v>403</v>
      </c>
      <c r="B29" t="s">
        <v>73</v>
      </c>
    </row>
    <row r="30" spans="1:2" x14ac:dyDescent="0.2">
      <c r="A30" s="74">
        <v>406</v>
      </c>
      <c r="B30" t="s">
        <v>159</v>
      </c>
    </row>
    <row r="31" spans="1:2" x14ac:dyDescent="0.2">
      <c r="A31" s="74">
        <v>410</v>
      </c>
      <c r="B31" t="s">
        <v>191</v>
      </c>
    </row>
    <row r="32" spans="1:2" x14ac:dyDescent="0.2">
      <c r="A32" s="74">
        <v>412</v>
      </c>
      <c r="B32" t="s">
        <v>70</v>
      </c>
    </row>
    <row r="33" spans="1:2" x14ac:dyDescent="0.2">
      <c r="A33" s="74">
        <v>504</v>
      </c>
      <c r="B33" t="s">
        <v>197</v>
      </c>
    </row>
    <row r="34" spans="1:2" x14ac:dyDescent="0.2">
      <c r="A34" s="74">
        <v>505</v>
      </c>
      <c r="B34" t="s">
        <v>198</v>
      </c>
    </row>
    <row r="35" spans="1:2" x14ac:dyDescent="0.2">
      <c r="A35" s="74">
        <v>507</v>
      </c>
      <c r="B35" t="s">
        <v>160</v>
      </c>
    </row>
    <row r="36" spans="1:2" x14ac:dyDescent="0.2">
      <c r="A36" s="74">
        <v>508</v>
      </c>
      <c r="B36" t="s">
        <v>94</v>
      </c>
    </row>
    <row r="37" spans="1:2" x14ac:dyDescent="0.2">
      <c r="A37" s="74">
        <v>521</v>
      </c>
      <c r="B37" t="s">
        <v>169</v>
      </c>
    </row>
    <row r="38" spans="1:2" x14ac:dyDescent="0.2">
      <c r="A38" s="74">
        <v>522</v>
      </c>
      <c r="B38" t="s">
        <v>165</v>
      </c>
    </row>
    <row r="39" spans="1:2" x14ac:dyDescent="0.2">
      <c r="A39" s="74">
        <v>523</v>
      </c>
      <c r="B39" t="s">
        <v>166</v>
      </c>
    </row>
    <row r="40" spans="1:2" x14ac:dyDescent="0.2">
      <c r="A40" s="74">
        <v>524</v>
      </c>
      <c r="B40" t="s">
        <v>168</v>
      </c>
    </row>
    <row r="41" spans="1:2" x14ac:dyDescent="0.2">
      <c r="A41" s="74">
        <v>531</v>
      </c>
      <c r="B41" t="s">
        <v>153</v>
      </c>
    </row>
    <row r="42" spans="1:2" x14ac:dyDescent="0.2">
      <c r="A42" s="74">
        <v>533</v>
      </c>
      <c r="B42" t="s">
        <v>99</v>
      </c>
    </row>
    <row r="43" spans="1:2" x14ac:dyDescent="0.2">
      <c r="A43" s="74">
        <v>534</v>
      </c>
      <c r="B43" t="s">
        <v>120</v>
      </c>
    </row>
    <row r="44" spans="1:2" x14ac:dyDescent="0.2">
      <c r="A44" s="74">
        <v>535</v>
      </c>
      <c r="B44" t="s">
        <v>93</v>
      </c>
    </row>
    <row r="45" spans="1:2" x14ac:dyDescent="0.2">
      <c r="A45" s="74">
        <v>537</v>
      </c>
      <c r="B45" t="s">
        <v>161</v>
      </c>
    </row>
    <row r="46" spans="1:2" x14ac:dyDescent="0.2">
      <c r="A46" s="74">
        <v>539</v>
      </c>
      <c r="B46" t="s">
        <v>167</v>
      </c>
    </row>
    <row r="47" spans="1:2" x14ac:dyDescent="0.2">
      <c r="A47" s="74">
        <v>540</v>
      </c>
      <c r="B47" t="s">
        <v>102</v>
      </c>
    </row>
    <row r="48" spans="1:2" x14ac:dyDescent="0.2">
      <c r="A48" s="74">
        <v>541</v>
      </c>
      <c r="B48" t="s">
        <v>100</v>
      </c>
    </row>
    <row r="49" spans="1:4" x14ac:dyDescent="0.2">
      <c r="A49" s="74">
        <v>542</v>
      </c>
      <c r="B49" t="s">
        <v>101</v>
      </c>
    </row>
    <row r="50" spans="1:4" x14ac:dyDescent="0.2">
      <c r="A50" s="74">
        <v>543</v>
      </c>
      <c r="B50" t="s">
        <v>88</v>
      </c>
    </row>
    <row r="51" spans="1:4" x14ac:dyDescent="0.2">
      <c r="A51" s="74">
        <v>544</v>
      </c>
      <c r="B51" t="s">
        <v>89</v>
      </c>
    </row>
    <row r="52" spans="1:4" x14ac:dyDescent="0.2">
      <c r="A52" s="74">
        <v>545</v>
      </c>
      <c r="B52" t="s">
        <v>90</v>
      </c>
    </row>
    <row r="53" spans="1:4" x14ac:dyDescent="0.2">
      <c r="A53" s="74">
        <v>546</v>
      </c>
      <c r="B53" t="s">
        <v>156</v>
      </c>
    </row>
    <row r="54" spans="1:4" x14ac:dyDescent="0.2">
      <c r="A54" s="74">
        <v>547</v>
      </c>
      <c r="B54" t="s">
        <v>199</v>
      </c>
    </row>
    <row r="55" spans="1:4" ht="13.5" thickBot="1" x14ac:dyDescent="0.25">
      <c r="C55" s="75">
        <f>SUM(C5:C54)</f>
        <v>0</v>
      </c>
      <c r="D55" s="75">
        <f>SUM(D5:D51)</f>
        <v>0</v>
      </c>
    </row>
    <row r="56" spans="1:4" ht="13.5" thickTop="1" x14ac:dyDescent="0.2"/>
    <row r="57" spans="1:4" x14ac:dyDescent="0.2">
      <c r="B57" t="s">
        <v>157</v>
      </c>
    </row>
    <row r="59" spans="1:4" x14ac:dyDescent="0.2">
      <c r="A59" s="74">
        <v>150</v>
      </c>
      <c r="B59" t="s">
        <v>40</v>
      </c>
    </row>
    <row r="60" spans="1:4" ht="13.5" thickBot="1" x14ac:dyDescent="0.25">
      <c r="C60" s="75">
        <f>C59</f>
        <v>0</v>
      </c>
    </row>
    <row r="61" spans="1:4" ht="13.5" thickTop="1" x14ac:dyDescent="0.2"/>
    <row r="62" spans="1:4" x14ac:dyDescent="0.2">
      <c r="B62" t="s">
        <v>158</v>
      </c>
    </row>
    <row r="64" spans="1:4" x14ac:dyDescent="0.2">
      <c r="A64" s="74">
        <v>253</v>
      </c>
      <c r="B64" t="s">
        <v>24</v>
      </c>
    </row>
    <row r="65" spans="4:4" ht="13.5" thickBot="1" x14ac:dyDescent="0.25">
      <c r="D65" s="75">
        <f>D64</f>
        <v>0</v>
      </c>
    </row>
    <row r="66" spans="4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PJ</vt:lpstr>
      <vt:lpstr>SJ</vt:lpstr>
      <vt:lpstr>CRJ</vt:lpstr>
      <vt:lpstr>CPJ</vt:lpstr>
      <vt:lpstr>GJ &amp; BR</vt:lpstr>
      <vt:lpstr>PC</vt:lpstr>
      <vt:lpstr>PayRec</vt:lpstr>
      <vt:lpstr>TB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2008-12-01T06:57:48Z</cp:lastPrinted>
  <dcterms:created xsi:type="dcterms:W3CDTF">2008-08-11T10:43:12Z</dcterms:created>
  <dcterms:modified xsi:type="dcterms:W3CDTF">2015-05-04T20:52:23Z</dcterms:modified>
</cp:coreProperties>
</file>